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Desktop\"/>
    </mc:Choice>
  </mc:AlternateContent>
  <xr:revisionPtr revIDLastSave="0" documentId="8_{9C932846-7F9D-415E-BD20-3D8BEEEA2217}" xr6:coauthVersionLast="47" xr6:coauthVersionMax="47" xr10:uidLastSave="{00000000-0000-0000-0000-000000000000}"/>
  <bookViews>
    <workbookView xWindow="0" yWindow="0" windowWidth="32914" windowHeight="17794" xr2:uid="{06C4A66D-21BA-4A33-807A-CE523D686CAE}"/>
  </bookViews>
  <sheets>
    <sheet name="kredyt (2)" sheetId="5" r:id="rId1"/>
    <sheet name="kredyt" sheetId="3" r:id="rId2"/>
    <sheet name="fotowotaika" sheetId="2" r:id="rId3"/>
    <sheet name="kwatera" sheetId="1" r:id="rId4"/>
    <sheet name="Arkusz1" sheetId="4" r:id="rId5"/>
  </sheets>
  <definedNames>
    <definedName name="_xlnm.Print_Area" localSheetId="4">Arkusz1!$A$1:$W$8</definedName>
    <definedName name="_xlnm.Print_Area" localSheetId="2">fotowotaika!$A$1:$F$35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5" l="1"/>
  <c r="B23" i="5"/>
  <c r="D25" i="5" s="1"/>
  <c r="E35" i="1"/>
  <c r="E34" i="2"/>
  <c r="D23" i="3"/>
  <c r="D25" i="3" s="1"/>
  <c r="B23" i="3"/>
  <c r="C34" i="2" l="1"/>
  <c r="F34" i="2" s="1"/>
  <c r="C8" i="1" l="1"/>
  <c r="C35" i="1" s="1"/>
  <c r="F35" i="1" s="1"/>
  <c r="C6" i="1" l="1"/>
</calcChain>
</file>

<file path=xl/sharedStrings.xml><?xml version="1.0" encoding="utf-8"?>
<sst xmlns="http://schemas.openxmlformats.org/spreadsheetml/2006/main" count="230" uniqueCount="116">
  <si>
    <t>Umowa pożyczki</t>
  </si>
  <si>
    <t xml:space="preserve">Data podpisania umowy </t>
  </si>
  <si>
    <t>Kwota</t>
  </si>
  <si>
    <t>Oznaczenie trwałe zadania</t>
  </si>
  <si>
    <t>NR 2021P2272S</t>
  </si>
  <si>
    <t>14.07.2021</t>
  </si>
  <si>
    <t>30.12.2021</t>
  </si>
  <si>
    <t xml:space="preserve">NR 2021P2272S aneks nr 1 </t>
  </si>
  <si>
    <t>19.01.2022</t>
  </si>
  <si>
    <t>I transza</t>
  </si>
  <si>
    <t>20.08.2021</t>
  </si>
  <si>
    <t>II transza</t>
  </si>
  <si>
    <t>III transza</t>
  </si>
  <si>
    <t>IV transza</t>
  </si>
  <si>
    <t>V transza</t>
  </si>
  <si>
    <t>VI transza</t>
  </si>
  <si>
    <t>VII transza</t>
  </si>
  <si>
    <t>Transze</t>
  </si>
  <si>
    <t>20.09.2021/zwrot transzy 11.10.2021</t>
  </si>
  <si>
    <t>25.04.2022</t>
  </si>
  <si>
    <t>18.05.2022</t>
  </si>
  <si>
    <t>23.06.2022</t>
  </si>
  <si>
    <t>21.07.2022</t>
  </si>
  <si>
    <t>Wpływ transzy data</t>
  </si>
  <si>
    <t>Kwota transzy</t>
  </si>
  <si>
    <t xml:space="preserve"> - oświadzcenie o vat do dnia 31.01.2022</t>
  </si>
  <si>
    <t xml:space="preserve">Ogółem </t>
  </si>
  <si>
    <t>x</t>
  </si>
  <si>
    <t>Wypłata dnia</t>
  </si>
  <si>
    <t>Rozliczenie finansowe kwoty pożyczki do dnia-nie później niż 30 dni od dnia rzeczywistej wypłaty ostatniej transzy</t>
  </si>
  <si>
    <t>NR 2021P2259S</t>
  </si>
  <si>
    <t>13.08.2021</t>
  </si>
  <si>
    <t>17.09.2021</t>
  </si>
  <si>
    <t>15.10.2021</t>
  </si>
  <si>
    <t>20.12.2021</t>
  </si>
  <si>
    <t>Spłata transz</t>
  </si>
  <si>
    <t xml:space="preserve">Spłata transz </t>
  </si>
  <si>
    <t>Kwota spłaty</t>
  </si>
  <si>
    <t>kwota spłaty</t>
  </si>
  <si>
    <t>pozostało</t>
  </si>
  <si>
    <t>31.12.2022</t>
  </si>
  <si>
    <t>30.08.2022</t>
  </si>
  <si>
    <t>06.10.2022</t>
  </si>
  <si>
    <t>13.07.2022</t>
  </si>
  <si>
    <t>27.09.2022</t>
  </si>
  <si>
    <t xml:space="preserve">Zobowiązania Związku wynikające z umowy Nr 20JSP386KON z dnia 22 czerwca 2020 r. </t>
  </si>
  <si>
    <t xml:space="preserve">Spłaty rat kapitałowych </t>
  </si>
  <si>
    <t>data</t>
  </si>
  <si>
    <t>kwota</t>
  </si>
  <si>
    <t xml:space="preserve">kwota </t>
  </si>
  <si>
    <t>30.09.2020</t>
  </si>
  <si>
    <t>31.12.2020</t>
  </si>
  <si>
    <t xml:space="preserve">        </t>
  </si>
  <si>
    <t>31.03.2021</t>
  </si>
  <si>
    <t>30.06.2021</t>
  </si>
  <si>
    <t>30.09.2021</t>
  </si>
  <si>
    <t>31.12.2021</t>
  </si>
  <si>
    <t>31.03.2022</t>
  </si>
  <si>
    <t>30.06.2022</t>
  </si>
  <si>
    <t>30.09.2022</t>
  </si>
  <si>
    <t>31.03.2023</t>
  </si>
  <si>
    <t>30.06.2023</t>
  </si>
  <si>
    <t>30.09.2023</t>
  </si>
  <si>
    <t>31.12.2023</t>
  </si>
  <si>
    <t>31.03.2024</t>
  </si>
  <si>
    <t>30.06.2024</t>
  </si>
  <si>
    <t>30.09.2024</t>
  </si>
  <si>
    <t>31.12.2024</t>
  </si>
  <si>
    <t>31.03.2025</t>
  </si>
  <si>
    <t>31.05.2025</t>
  </si>
  <si>
    <t>Kwota kredytu</t>
  </si>
  <si>
    <t>Spłata kredytu</t>
  </si>
  <si>
    <t>23.11.2022</t>
  </si>
  <si>
    <t>18.10.2022</t>
  </si>
  <si>
    <t>12.12.2022</t>
  </si>
  <si>
    <t>26.01.2023</t>
  </si>
  <si>
    <t>16.02.2023</t>
  </si>
  <si>
    <t>06.04.2023</t>
  </si>
  <si>
    <t>06.03.2023</t>
  </si>
  <si>
    <t>15.05.2023</t>
  </si>
  <si>
    <t>09.06.2023</t>
  </si>
  <si>
    <t>11.07.2023</t>
  </si>
  <si>
    <t>03.08.2023</t>
  </si>
  <si>
    <t>data spłaty</t>
  </si>
  <si>
    <t>płatne do 31.07.2023</t>
  </si>
  <si>
    <t>płatne do 30.06.2023</t>
  </si>
  <si>
    <t>płatne do 31.05.2023</t>
  </si>
  <si>
    <t>płatne do 30.04.2023</t>
  </si>
  <si>
    <t>płatne do 31.03.2023</t>
  </si>
  <si>
    <t>płatne do 28.02.2023</t>
  </si>
  <si>
    <t>płatne do 31.01.2023</t>
  </si>
  <si>
    <t>płatne do 31.12.2022</t>
  </si>
  <si>
    <t>płatne do 30.11.2022</t>
  </si>
  <si>
    <t>płatne do 31.10.2022</t>
  </si>
  <si>
    <r>
      <rPr>
        <b/>
        <sz val="11"/>
        <color theme="1"/>
        <rFont val="Calibri"/>
        <family val="2"/>
        <charset val="238"/>
        <scheme val="minor"/>
      </rPr>
      <t>umowa nr 2021P2272S</t>
    </r>
    <r>
      <rPr>
        <sz val="11"/>
        <color theme="1"/>
        <rFont val="Calibri"/>
        <family val="2"/>
        <scheme val="minor"/>
      </rPr>
      <t xml:space="preserve"> na dofinansowanie zadania pn. "Budowa kwatery składowania odpadów innych niż niebepieczne i obojętne - rozbudowa o następną kwaterę wraz z niezbędną infrastrukturą towarzyszącą w ramach Regionalnego Zakładu Gospodarowania Odpadami w Słasinie, gm. Nowogard"</t>
    </r>
  </si>
  <si>
    <t>2.</t>
  </si>
  <si>
    <t>płatne do 30.09.2022</t>
  </si>
  <si>
    <r>
      <rPr>
        <b/>
        <sz val="11"/>
        <color theme="1"/>
        <rFont val="Calibri"/>
        <family val="2"/>
        <charset val="238"/>
        <scheme val="minor"/>
      </rPr>
      <t>umowa  nr 2021P2259S</t>
    </r>
    <r>
      <rPr>
        <sz val="11"/>
        <color theme="1"/>
        <rFont val="Calibri"/>
        <family val="2"/>
        <scheme val="minor"/>
      </rPr>
      <t xml:space="preserve"> na dofinansowanie zadania pn. "Budowa instalacji fotowoltaicznej o mocy około 1MWp na terenie Regionalnego Zakładu Gospodarowania Odpadami w Słajsinie na działce nr 66/8 o powierzchni 2,8318 ha, obręb Słajsino, gm. Nowogard"</t>
    </r>
  </si>
  <si>
    <t>1.</t>
  </si>
  <si>
    <t>Pożyczka:</t>
  </si>
  <si>
    <t>płatne do 30.09.2023</t>
  </si>
  <si>
    <t>płatne do 31.08.2023</t>
  </si>
  <si>
    <t>11.09.2023</t>
  </si>
  <si>
    <t>12.10.2023</t>
  </si>
  <si>
    <t>13.11.2023</t>
  </si>
  <si>
    <t>11.12.2023</t>
  </si>
  <si>
    <t>płatne do 30.11.2023</t>
  </si>
  <si>
    <t>płatne do 31.10.2023</t>
  </si>
  <si>
    <t>płatne do 31.12.2023</t>
  </si>
  <si>
    <t>09.01.2024</t>
  </si>
  <si>
    <t>płatne do 31.01.2024</t>
  </si>
  <si>
    <t>płatne do 29.02.2024</t>
  </si>
  <si>
    <t>07.02.2024</t>
  </si>
  <si>
    <t>12.03.2024</t>
  </si>
  <si>
    <t>płatne do 31.03.2024</t>
  </si>
  <si>
    <t>płatne do 30.04.2024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</si>
</sst>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7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0" fontId="4" fillId="0" borderId="1" xfId="0" applyFont="1" applyBorder="1" applyAlignment="1">
      <alignment vertical="center" wrapText="1"/>
    </xf>
    <xf numFmtId="49" fontId="0" fillId="0" borderId="1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14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right" vertical="center"/>
    </xf>
    <xf numFmtId="4" fontId="3" fillId="3" borderId="1" xfId="0" applyNumberFormat="1" applyFont="1" applyFill="1" applyBorder="1" applyAlignment="1">
      <alignment horizontal="center" vertical="center"/>
    </xf>
    <xf numFmtId="4" fontId="0" fillId="3" borderId="0" xfId="0" applyNumberFormat="1" applyFill="1" applyAlignment="1">
      <alignment vertical="center"/>
    </xf>
    <xf numFmtId="0" fontId="0" fillId="3" borderId="0" xfId="0" applyFill="1" applyAlignment="1">
      <alignment vertical="center"/>
    </xf>
    <xf numFmtId="4" fontId="8" fillId="0" borderId="1" xfId="0" applyNumberFormat="1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49" fontId="8" fillId="0" borderId="1" xfId="0" applyNumberFormat="1" applyFont="1" applyBorder="1" applyAlignment="1">
      <alignment horizontal="right" vertical="center"/>
    </xf>
    <xf numFmtId="4" fontId="0" fillId="4" borderId="0" xfId="0" applyNumberFormat="1" applyFill="1" applyAlignment="1">
      <alignment vertical="center"/>
    </xf>
    <xf numFmtId="0" fontId="0" fillId="4" borderId="0" xfId="0" applyFill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left" vertical="center"/>
    </xf>
    <xf numFmtId="4" fontId="0" fillId="0" borderId="1" xfId="0" applyNumberFormat="1" applyBorder="1" applyAlignment="1">
      <alignment vertical="center"/>
    </xf>
    <xf numFmtId="0" fontId="0" fillId="0" borderId="0" xfId="0" applyAlignment="1">
      <alignment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7" xfId="0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/>
    <xf numFmtId="14" fontId="0" fillId="0" borderId="1" xfId="0" applyNumberFormat="1" applyBorder="1" applyAlignment="1">
      <alignment horizontal="right" vertical="center"/>
    </xf>
    <xf numFmtId="4" fontId="0" fillId="0" borderId="0" xfId="0" applyNumberFormat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9" fontId="0" fillId="0" borderId="0" xfId="0" applyNumberFormat="1" applyAlignment="1">
      <alignment horizontal="right" vertical="center"/>
    </xf>
    <xf numFmtId="44" fontId="4" fillId="2" borderId="3" xfId="1" applyFont="1" applyFill="1" applyBorder="1" applyAlignment="1">
      <alignment horizontal="center" vertical="center" wrapText="1"/>
    </xf>
    <xf numFmtId="44" fontId="4" fillId="2" borderId="4" xfId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80BF5-EC8B-4B11-8960-B8525AA9405A}">
  <dimension ref="A1:E25"/>
  <sheetViews>
    <sheetView tabSelected="1" view="pageBreakPreview" topLeftCell="A6" zoomScale="60" zoomScaleNormal="100" workbookViewId="0">
      <selection activeCell="D16" sqref="D16"/>
    </sheetView>
  </sheetViews>
  <sheetFormatPr defaultRowHeight="14.6" x14ac:dyDescent="0.4"/>
  <cols>
    <col min="1" max="1" width="20.69140625" style="55" customWidth="1"/>
    <col min="2" max="4" width="20.69140625" style="56" customWidth="1"/>
  </cols>
  <sheetData>
    <row r="1" spans="1:5" s="35" customFormat="1" ht="30.75" customHeight="1" x14ac:dyDescent="0.4">
      <c r="A1" s="68" t="s">
        <v>45</v>
      </c>
      <c r="B1" s="69"/>
      <c r="C1" s="68" t="s">
        <v>46</v>
      </c>
      <c r="D1" s="69"/>
    </row>
    <row r="2" spans="1:5" s="44" customFormat="1" ht="21.75" customHeight="1" thickBot="1" x14ac:dyDescent="0.45">
      <c r="A2" s="41" t="s">
        <v>47</v>
      </c>
      <c r="B2" s="42" t="s">
        <v>48</v>
      </c>
      <c r="C2" s="43" t="s">
        <v>47</v>
      </c>
      <c r="D2" s="42" t="s">
        <v>49</v>
      </c>
    </row>
    <row r="3" spans="1:5" ht="44.25" customHeight="1" x14ac:dyDescent="0.4">
      <c r="A3" s="45" t="s">
        <v>50</v>
      </c>
      <c r="B3" s="46">
        <v>100000</v>
      </c>
      <c r="C3" s="47" t="s">
        <v>50</v>
      </c>
      <c r="D3" s="46">
        <v>100000</v>
      </c>
    </row>
    <row r="4" spans="1:5" ht="44.25" customHeight="1" x14ac:dyDescent="0.4">
      <c r="A4" s="48" t="s">
        <v>51</v>
      </c>
      <c r="B4" s="49">
        <v>100000</v>
      </c>
      <c r="C4" s="50" t="s">
        <v>51</v>
      </c>
      <c r="D4" s="49">
        <v>100000</v>
      </c>
      <c r="E4" t="s">
        <v>52</v>
      </c>
    </row>
    <row r="5" spans="1:5" ht="44.25" customHeight="1" x14ac:dyDescent="0.4">
      <c r="A5" s="48" t="s">
        <v>53</v>
      </c>
      <c r="B5" s="49">
        <v>100000</v>
      </c>
      <c r="C5" s="50" t="s">
        <v>53</v>
      </c>
      <c r="D5" s="49">
        <v>100000</v>
      </c>
    </row>
    <row r="6" spans="1:5" ht="44.25" customHeight="1" x14ac:dyDescent="0.4">
      <c r="A6" s="48" t="s">
        <v>54</v>
      </c>
      <c r="B6" s="49">
        <v>100000</v>
      </c>
      <c r="C6" s="50" t="s">
        <v>54</v>
      </c>
      <c r="D6" s="49">
        <v>100000</v>
      </c>
    </row>
    <row r="7" spans="1:5" ht="44.25" customHeight="1" x14ac:dyDescent="0.4">
      <c r="A7" s="48" t="s">
        <v>55</v>
      </c>
      <c r="B7" s="49">
        <v>100000</v>
      </c>
      <c r="C7" s="50" t="s">
        <v>55</v>
      </c>
      <c r="D7" s="49">
        <v>100000</v>
      </c>
    </row>
    <row r="8" spans="1:5" ht="44.25" customHeight="1" x14ac:dyDescent="0.4">
      <c r="A8" s="48" t="s">
        <v>56</v>
      </c>
      <c r="B8" s="49">
        <v>100000</v>
      </c>
      <c r="C8" s="50" t="s">
        <v>56</v>
      </c>
      <c r="D8" s="49">
        <v>100000</v>
      </c>
    </row>
    <row r="9" spans="1:5" ht="44.25" customHeight="1" x14ac:dyDescent="0.4">
      <c r="A9" s="48" t="s">
        <v>57</v>
      </c>
      <c r="B9" s="49">
        <v>100000</v>
      </c>
      <c r="C9" s="50" t="s">
        <v>57</v>
      </c>
      <c r="D9" s="49">
        <v>100000</v>
      </c>
    </row>
    <row r="10" spans="1:5" ht="44.25" customHeight="1" x14ac:dyDescent="0.4">
      <c r="A10" s="48" t="s">
        <v>58</v>
      </c>
      <c r="B10" s="49">
        <v>100000</v>
      </c>
      <c r="C10" s="51" t="s">
        <v>58</v>
      </c>
      <c r="D10" s="49">
        <v>100000</v>
      </c>
    </row>
    <row r="11" spans="1:5" ht="44.25" customHeight="1" x14ac:dyDescent="0.4">
      <c r="A11" s="48" t="s">
        <v>59</v>
      </c>
      <c r="B11" s="49">
        <v>100000</v>
      </c>
      <c r="C11" s="51" t="s">
        <v>59</v>
      </c>
      <c r="D11" s="49">
        <v>100000</v>
      </c>
    </row>
    <row r="12" spans="1:5" ht="44.25" customHeight="1" x14ac:dyDescent="0.4">
      <c r="A12" s="48" t="s">
        <v>40</v>
      </c>
      <c r="B12" s="49">
        <v>100000</v>
      </c>
      <c r="C12" s="51" t="s">
        <v>40</v>
      </c>
      <c r="D12" s="49">
        <v>100000</v>
      </c>
    </row>
    <row r="13" spans="1:5" ht="44.25" customHeight="1" x14ac:dyDescent="0.4">
      <c r="A13" s="48" t="s">
        <v>60</v>
      </c>
      <c r="B13" s="49">
        <v>100000</v>
      </c>
      <c r="C13" s="51" t="s">
        <v>60</v>
      </c>
      <c r="D13" s="49">
        <v>100000</v>
      </c>
    </row>
    <row r="14" spans="1:5" ht="44.25" customHeight="1" x14ac:dyDescent="0.4">
      <c r="A14" s="48" t="s">
        <v>61</v>
      </c>
      <c r="B14" s="49">
        <v>100000</v>
      </c>
      <c r="C14" s="51" t="s">
        <v>61</v>
      </c>
      <c r="D14" s="49">
        <v>100000</v>
      </c>
    </row>
    <row r="15" spans="1:5" ht="44.25" customHeight="1" x14ac:dyDescent="0.4">
      <c r="A15" s="48" t="s">
        <v>62</v>
      </c>
      <c r="B15" s="49">
        <v>100000</v>
      </c>
      <c r="C15" s="51" t="s">
        <v>62</v>
      </c>
      <c r="D15" s="49">
        <v>100000</v>
      </c>
    </row>
    <row r="16" spans="1:5" ht="44.25" customHeight="1" x14ac:dyDescent="0.4">
      <c r="A16" s="48" t="s">
        <v>63</v>
      </c>
      <c r="B16" s="49">
        <v>100000</v>
      </c>
      <c r="C16" s="51" t="s">
        <v>63</v>
      </c>
      <c r="D16" s="49">
        <v>100000</v>
      </c>
    </row>
    <row r="17" spans="1:4" ht="44.25" customHeight="1" x14ac:dyDescent="0.4">
      <c r="A17" s="48" t="s">
        <v>64</v>
      </c>
      <c r="B17" s="49">
        <v>100000</v>
      </c>
      <c r="C17" s="51" t="s">
        <v>64</v>
      </c>
      <c r="D17" s="49">
        <v>100000</v>
      </c>
    </row>
    <row r="18" spans="1:4" ht="44.25" customHeight="1" x14ac:dyDescent="0.4">
      <c r="A18" s="48" t="s">
        <v>65</v>
      </c>
      <c r="B18" s="49">
        <v>100000</v>
      </c>
      <c r="C18" s="51"/>
      <c r="D18" s="49"/>
    </row>
    <row r="19" spans="1:4" ht="44.25" customHeight="1" x14ac:dyDescent="0.4">
      <c r="A19" s="48" t="s">
        <v>66</v>
      </c>
      <c r="B19" s="49">
        <v>100000</v>
      </c>
      <c r="C19" s="51"/>
      <c r="D19" s="49"/>
    </row>
    <row r="20" spans="1:4" ht="44.25" customHeight="1" x14ac:dyDescent="0.4">
      <c r="A20" s="48" t="s">
        <v>67</v>
      </c>
      <c r="B20" s="49">
        <v>100000</v>
      </c>
      <c r="C20" s="51"/>
      <c r="D20" s="49"/>
    </row>
    <row r="21" spans="1:4" ht="44.25" customHeight="1" x14ac:dyDescent="0.4">
      <c r="A21" s="48" t="s">
        <v>68</v>
      </c>
      <c r="B21" s="49">
        <v>100000</v>
      </c>
      <c r="C21" s="51"/>
      <c r="D21" s="49"/>
    </row>
    <row r="22" spans="1:4" ht="44.25" customHeight="1" x14ac:dyDescent="0.4">
      <c r="A22" s="48" t="s">
        <v>69</v>
      </c>
      <c r="B22" s="49">
        <v>100000</v>
      </c>
      <c r="C22" s="51"/>
      <c r="D22" s="49"/>
    </row>
    <row r="23" spans="1:4" s="11" customFormat="1" ht="36.75" customHeight="1" thickBot="1" x14ac:dyDescent="0.45">
      <c r="A23" s="52" t="s">
        <v>70</v>
      </c>
      <c r="B23" s="53">
        <f>SUM(B3:B22)</f>
        <v>2000000</v>
      </c>
      <c r="C23" s="54" t="s">
        <v>71</v>
      </c>
      <c r="D23" s="53">
        <f>SUM(D3:D22)</f>
        <v>1500000</v>
      </c>
    </row>
    <row r="25" spans="1:4" x14ac:dyDescent="0.4">
      <c r="C25" s="56" t="s">
        <v>39</v>
      </c>
      <c r="D25" s="56">
        <f>SUM(B23-D23)</f>
        <v>500000</v>
      </c>
    </row>
  </sheetData>
  <mergeCells count="2">
    <mergeCell ref="A1:B1"/>
    <mergeCell ref="C1:D1"/>
  </mergeCells>
  <pageMargins left="0.7" right="0.7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1EC17-0A6A-4B3C-A013-86381E0D8547}">
  <dimension ref="A1:E25"/>
  <sheetViews>
    <sheetView view="pageBreakPreview" topLeftCell="A6" zoomScale="60" zoomScaleNormal="100" workbookViewId="0">
      <selection activeCell="D16" sqref="D16"/>
    </sheetView>
  </sheetViews>
  <sheetFormatPr defaultRowHeight="14.6" x14ac:dyDescent="0.4"/>
  <cols>
    <col min="1" max="1" width="20.69140625" style="55" customWidth="1"/>
    <col min="2" max="4" width="20.69140625" style="56" customWidth="1"/>
  </cols>
  <sheetData>
    <row r="1" spans="1:5" s="35" customFormat="1" ht="30.75" customHeight="1" x14ac:dyDescent="0.4">
      <c r="A1" s="68" t="s">
        <v>45</v>
      </c>
      <c r="B1" s="69"/>
      <c r="C1" s="68" t="s">
        <v>46</v>
      </c>
      <c r="D1" s="69"/>
    </row>
    <row r="2" spans="1:5" s="44" customFormat="1" ht="21.75" customHeight="1" thickBot="1" x14ac:dyDescent="0.45">
      <c r="A2" s="41" t="s">
        <v>47</v>
      </c>
      <c r="B2" s="42" t="s">
        <v>48</v>
      </c>
      <c r="C2" s="43" t="s">
        <v>47</v>
      </c>
      <c r="D2" s="42" t="s">
        <v>49</v>
      </c>
    </row>
    <row r="3" spans="1:5" ht="44.25" customHeight="1" x14ac:dyDescent="0.4">
      <c r="A3" s="45" t="s">
        <v>50</v>
      </c>
      <c r="B3" s="46">
        <v>100000</v>
      </c>
      <c r="C3" s="47" t="s">
        <v>50</v>
      </c>
      <c r="D3" s="46">
        <v>100000</v>
      </c>
    </row>
    <row r="4" spans="1:5" ht="44.25" customHeight="1" x14ac:dyDescent="0.4">
      <c r="A4" s="48" t="s">
        <v>51</v>
      </c>
      <c r="B4" s="49">
        <v>100000</v>
      </c>
      <c r="C4" s="50" t="s">
        <v>51</v>
      </c>
      <c r="D4" s="49">
        <v>100000</v>
      </c>
      <c r="E4" t="s">
        <v>52</v>
      </c>
    </row>
    <row r="5" spans="1:5" ht="44.25" customHeight="1" x14ac:dyDescent="0.4">
      <c r="A5" s="48" t="s">
        <v>53</v>
      </c>
      <c r="B5" s="49">
        <v>100000</v>
      </c>
      <c r="C5" s="50" t="s">
        <v>53</v>
      </c>
      <c r="D5" s="49">
        <v>100000</v>
      </c>
    </row>
    <row r="6" spans="1:5" ht="44.25" customHeight="1" x14ac:dyDescent="0.4">
      <c r="A6" s="48" t="s">
        <v>54</v>
      </c>
      <c r="B6" s="49">
        <v>100000</v>
      </c>
      <c r="C6" s="50" t="s">
        <v>54</v>
      </c>
      <c r="D6" s="49">
        <v>100000</v>
      </c>
    </row>
    <row r="7" spans="1:5" ht="44.25" customHeight="1" x14ac:dyDescent="0.4">
      <c r="A7" s="48" t="s">
        <v>55</v>
      </c>
      <c r="B7" s="49">
        <v>100000</v>
      </c>
      <c r="C7" s="50" t="s">
        <v>55</v>
      </c>
      <c r="D7" s="49">
        <v>100000</v>
      </c>
    </row>
    <row r="8" spans="1:5" ht="44.25" customHeight="1" x14ac:dyDescent="0.4">
      <c r="A8" s="48" t="s">
        <v>56</v>
      </c>
      <c r="B8" s="49">
        <v>100000</v>
      </c>
      <c r="C8" s="50" t="s">
        <v>56</v>
      </c>
      <c r="D8" s="49">
        <v>100000</v>
      </c>
    </row>
    <row r="9" spans="1:5" ht="44.25" customHeight="1" x14ac:dyDescent="0.4">
      <c r="A9" s="48" t="s">
        <v>57</v>
      </c>
      <c r="B9" s="49">
        <v>100000</v>
      </c>
      <c r="C9" s="50" t="s">
        <v>57</v>
      </c>
      <c r="D9" s="49">
        <v>100000</v>
      </c>
    </row>
    <row r="10" spans="1:5" ht="44.25" customHeight="1" x14ac:dyDescent="0.4">
      <c r="A10" s="48" t="s">
        <v>58</v>
      </c>
      <c r="B10" s="49">
        <v>100000</v>
      </c>
      <c r="C10" s="51" t="s">
        <v>58</v>
      </c>
      <c r="D10" s="49">
        <v>100000</v>
      </c>
    </row>
    <row r="11" spans="1:5" ht="44.25" customHeight="1" x14ac:dyDescent="0.4">
      <c r="A11" s="48" t="s">
        <v>59</v>
      </c>
      <c r="B11" s="49">
        <v>100000</v>
      </c>
      <c r="C11" s="51" t="s">
        <v>59</v>
      </c>
      <c r="D11" s="49">
        <v>100000</v>
      </c>
    </row>
    <row r="12" spans="1:5" ht="44.25" customHeight="1" x14ac:dyDescent="0.4">
      <c r="A12" s="48" t="s">
        <v>40</v>
      </c>
      <c r="B12" s="49">
        <v>100000</v>
      </c>
      <c r="C12" s="51" t="s">
        <v>40</v>
      </c>
      <c r="D12" s="49">
        <v>100000</v>
      </c>
    </row>
    <row r="13" spans="1:5" ht="44.25" customHeight="1" x14ac:dyDescent="0.4">
      <c r="A13" s="48" t="s">
        <v>60</v>
      </c>
      <c r="B13" s="49">
        <v>100000</v>
      </c>
      <c r="C13" s="51" t="s">
        <v>60</v>
      </c>
      <c r="D13" s="49">
        <v>100000</v>
      </c>
    </row>
    <row r="14" spans="1:5" ht="44.25" customHeight="1" x14ac:dyDescent="0.4">
      <c r="A14" s="48" t="s">
        <v>61</v>
      </c>
      <c r="B14" s="49">
        <v>100000</v>
      </c>
      <c r="C14" s="51" t="s">
        <v>61</v>
      </c>
      <c r="D14" s="49">
        <v>100000</v>
      </c>
    </row>
    <row r="15" spans="1:5" ht="44.25" customHeight="1" x14ac:dyDescent="0.4">
      <c r="A15" s="48" t="s">
        <v>62</v>
      </c>
      <c r="B15" s="49">
        <v>100000</v>
      </c>
      <c r="C15" s="51" t="s">
        <v>62</v>
      </c>
      <c r="D15" s="49">
        <v>100000</v>
      </c>
    </row>
    <row r="16" spans="1:5" ht="44.25" customHeight="1" x14ac:dyDescent="0.4">
      <c r="A16" s="48" t="s">
        <v>63</v>
      </c>
      <c r="B16" s="49">
        <v>100000</v>
      </c>
      <c r="C16" s="51" t="s">
        <v>63</v>
      </c>
      <c r="D16" s="49">
        <v>100000</v>
      </c>
    </row>
    <row r="17" spans="1:4" ht="44.25" customHeight="1" x14ac:dyDescent="0.4">
      <c r="A17" s="48" t="s">
        <v>64</v>
      </c>
      <c r="B17" s="49">
        <v>100000</v>
      </c>
      <c r="C17" s="51" t="s">
        <v>64</v>
      </c>
      <c r="D17" s="49">
        <v>100000</v>
      </c>
    </row>
    <row r="18" spans="1:4" ht="44.25" customHeight="1" x14ac:dyDescent="0.4">
      <c r="A18" s="48" t="s">
        <v>65</v>
      </c>
      <c r="B18" s="49">
        <v>100000</v>
      </c>
      <c r="C18" s="51"/>
      <c r="D18" s="49"/>
    </row>
    <row r="19" spans="1:4" ht="44.25" customHeight="1" x14ac:dyDescent="0.4">
      <c r="A19" s="48" t="s">
        <v>66</v>
      </c>
      <c r="B19" s="49">
        <v>100000</v>
      </c>
      <c r="C19" s="51"/>
      <c r="D19" s="49"/>
    </row>
    <row r="20" spans="1:4" ht="44.25" customHeight="1" x14ac:dyDescent="0.4">
      <c r="A20" s="48" t="s">
        <v>67</v>
      </c>
      <c r="B20" s="49">
        <v>100000</v>
      </c>
      <c r="C20" s="51"/>
      <c r="D20" s="49"/>
    </row>
    <row r="21" spans="1:4" ht="44.25" customHeight="1" x14ac:dyDescent="0.4">
      <c r="A21" s="48" t="s">
        <v>68</v>
      </c>
      <c r="B21" s="49">
        <v>100000</v>
      </c>
      <c r="C21" s="51"/>
      <c r="D21" s="49"/>
    </row>
    <row r="22" spans="1:4" ht="44.25" customHeight="1" x14ac:dyDescent="0.4">
      <c r="A22" s="48" t="s">
        <v>69</v>
      </c>
      <c r="B22" s="49">
        <v>100000</v>
      </c>
      <c r="C22" s="51"/>
      <c r="D22" s="49"/>
    </row>
    <row r="23" spans="1:4" s="11" customFormat="1" ht="36.75" customHeight="1" thickBot="1" x14ac:dyDescent="0.45">
      <c r="A23" s="52" t="s">
        <v>70</v>
      </c>
      <c r="B23" s="53">
        <f>SUM(B3:B22)</f>
        <v>2000000</v>
      </c>
      <c r="C23" s="54" t="s">
        <v>71</v>
      </c>
      <c r="D23" s="53">
        <f>SUM(D3:D22)</f>
        <v>1500000</v>
      </c>
    </row>
    <row r="25" spans="1:4" x14ac:dyDescent="0.4">
      <c r="C25" s="56" t="s">
        <v>39</v>
      </c>
      <c r="D25" s="56">
        <f>SUM(B23-D23)</f>
        <v>500000</v>
      </c>
    </row>
  </sheetData>
  <mergeCells count="2">
    <mergeCell ref="A1:B1"/>
    <mergeCell ref="C1:D1"/>
  </mergeCells>
  <pageMargins left="0.7" right="0.7" top="0.75" bottom="0.75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E4FEA-FD9D-4175-91F3-145A0DCAD430}">
  <dimension ref="A3:I47"/>
  <sheetViews>
    <sheetView view="pageBreakPreview" zoomScale="85" zoomScaleNormal="100" zoomScaleSheetLayoutView="85" workbookViewId="0">
      <selection activeCell="F30" sqref="F30"/>
    </sheetView>
  </sheetViews>
  <sheetFormatPr defaultRowHeight="14.6" x14ac:dyDescent="0.4"/>
  <cols>
    <col min="1" max="1" width="38.53515625" style="35" customWidth="1"/>
    <col min="2" max="2" width="34.23046875" customWidth="1"/>
    <col min="3" max="6" width="30.84375" customWidth="1"/>
    <col min="7" max="7" width="11.69140625" bestFit="1" customWidth="1"/>
  </cols>
  <sheetData>
    <row r="3" spans="1:9" s="5" customFormat="1" ht="58.3" x14ac:dyDescent="0.4">
      <c r="A3" s="1" t="s">
        <v>0</v>
      </c>
      <c r="B3" s="2" t="s">
        <v>1</v>
      </c>
      <c r="C3" s="2" t="s">
        <v>2</v>
      </c>
      <c r="D3" s="2" t="s">
        <v>27</v>
      </c>
      <c r="E3" s="3" t="s">
        <v>29</v>
      </c>
      <c r="F3" s="2" t="s">
        <v>3</v>
      </c>
      <c r="G3" s="4"/>
      <c r="H3" s="4"/>
    </row>
    <row r="4" spans="1:9" s="11" customFormat="1" x14ac:dyDescent="0.4">
      <c r="A4" s="6" t="s">
        <v>30</v>
      </c>
      <c r="B4" s="7" t="s">
        <v>5</v>
      </c>
      <c r="C4" s="8">
        <v>1598128.59</v>
      </c>
      <c r="D4" s="9"/>
      <c r="E4" s="9" t="s">
        <v>6</v>
      </c>
      <c r="F4" s="9"/>
      <c r="G4" s="10"/>
      <c r="H4" s="10"/>
      <c r="I4" s="10"/>
    </row>
    <row r="5" spans="1:9" s="24" customFormat="1" ht="36" customHeight="1" x14ac:dyDescent="0.4">
      <c r="A5" s="37" t="s">
        <v>27</v>
      </c>
      <c r="B5" s="17" t="s">
        <v>23</v>
      </c>
      <c r="C5" s="17" t="s">
        <v>24</v>
      </c>
      <c r="D5" s="36" t="s">
        <v>36</v>
      </c>
      <c r="E5" s="17" t="s">
        <v>37</v>
      </c>
      <c r="F5" s="17" t="s">
        <v>39</v>
      </c>
      <c r="G5" s="23"/>
      <c r="H5" s="23"/>
    </row>
    <row r="6" spans="1:9" s="11" customFormat="1" x14ac:dyDescent="0.4">
      <c r="A6" s="13" t="s">
        <v>9</v>
      </c>
      <c r="B6" s="20" t="s">
        <v>31</v>
      </c>
      <c r="C6" s="20">
        <v>65000</v>
      </c>
      <c r="D6" s="8"/>
      <c r="E6" s="8"/>
      <c r="F6" s="8"/>
      <c r="G6" s="21"/>
      <c r="H6" s="21"/>
    </row>
    <row r="7" spans="1:9" s="11" customFormat="1" x14ac:dyDescent="0.4">
      <c r="A7" s="13" t="s">
        <v>11</v>
      </c>
      <c r="B7" s="20" t="s">
        <v>32</v>
      </c>
      <c r="C7" s="20">
        <v>227652</v>
      </c>
      <c r="D7" s="8"/>
      <c r="E7" s="8"/>
      <c r="F7" s="8"/>
      <c r="G7" s="21"/>
      <c r="H7" s="21"/>
    </row>
    <row r="8" spans="1:9" s="24" customFormat="1" ht="36" customHeight="1" x14ac:dyDescent="0.4">
      <c r="A8" s="37" t="s">
        <v>27</v>
      </c>
      <c r="B8" s="17" t="s">
        <v>23</v>
      </c>
      <c r="C8" s="17" t="s">
        <v>24</v>
      </c>
      <c r="D8" s="17"/>
      <c r="E8" s="17"/>
      <c r="F8" s="17"/>
      <c r="G8" s="23"/>
      <c r="H8" s="23"/>
    </row>
    <row r="9" spans="1:9" s="11" customFormat="1" x14ac:dyDescent="0.4">
      <c r="A9" s="13" t="s">
        <v>12</v>
      </c>
      <c r="B9" s="20" t="s">
        <v>33</v>
      </c>
      <c r="C9" s="20">
        <v>602300</v>
      </c>
      <c r="D9" s="7"/>
      <c r="E9" s="8"/>
      <c r="F9" s="8"/>
      <c r="G9" s="21"/>
      <c r="H9" s="21"/>
    </row>
    <row r="10" spans="1:9" s="11" customFormat="1" x14ac:dyDescent="0.4">
      <c r="A10" s="13" t="s">
        <v>13</v>
      </c>
      <c r="B10" s="20" t="s">
        <v>34</v>
      </c>
      <c r="C10" s="20">
        <v>575727.94999999995</v>
      </c>
      <c r="D10" s="7"/>
      <c r="E10" s="8"/>
      <c r="F10" s="8"/>
      <c r="G10" s="21"/>
      <c r="H10" s="21"/>
    </row>
    <row r="11" spans="1:9" s="11" customFormat="1" x14ac:dyDescent="0.4">
      <c r="A11" s="13" t="s">
        <v>14</v>
      </c>
      <c r="B11" s="22" t="s">
        <v>42</v>
      </c>
      <c r="C11" s="20">
        <v>127448.64</v>
      </c>
      <c r="D11" s="7" t="s">
        <v>43</v>
      </c>
      <c r="E11" s="8">
        <v>166677.59</v>
      </c>
      <c r="F11" s="38"/>
      <c r="G11" s="21"/>
      <c r="H11" s="21"/>
    </row>
    <row r="12" spans="1:9" s="11" customFormat="1" x14ac:dyDescent="0.4">
      <c r="A12" s="13"/>
      <c r="B12" s="28"/>
      <c r="C12" s="28"/>
      <c r="D12" s="7" t="s">
        <v>44</v>
      </c>
      <c r="E12" s="34">
        <v>17782</v>
      </c>
    </row>
    <row r="13" spans="1:9" s="11" customFormat="1" x14ac:dyDescent="0.4">
      <c r="A13" s="13"/>
      <c r="B13" s="28"/>
      <c r="C13" s="28"/>
      <c r="D13" s="7" t="s">
        <v>73</v>
      </c>
      <c r="E13" s="34">
        <v>8891</v>
      </c>
    </row>
    <row r="14" spans="1:9" s="11" customFormat="1" x14ac:dyDescent="0.4">
      <c r="A14" s="13"/>
      <c r="B14" s="28"/>
      <c r="C14" s="27"/>
      <c r="D14" s="7" t="s">
        <v>72</v>
      </c>
      <c r="E14" s="8">
        <v>8891</v>
      </c>
      <c r="F14" s="39"/>
    </row>
    <row r="15" spans="1:9" s="11" customFormat="1" ht="18.75" customHeight="1" x14ac:dyDescent="0.4">
      <c r="A15" s="29"/>
      <c r="B15" s="26"/>
      <c r="C15" s="27"/>
      <c r="D15" s="7" t="s">
        <v>74</v>
      </c>
      <c r="E15" s="8">
        <v>8891</v>
      </c>
      <c r="F15" s="39"/>
    </row>
    <row r="16" spans="1:9" s="11" customFormat="1" x14ac:dyDescent="0.4">
      <c r="A16" s="29"/>
      <c r="B16" s="28"/>
      <c r="C16" s="28"/>
      <c r="D16" s="7" t="s">
        <v>75</v>
      </c>
      <c r="E16" s="34">
        <v>8891</v>
      </c>
      <c r="F16" s="28"/>
    </row>
    <row r="17" spans="1:6" s="11" customFormat="1" x14ac:dyDescent="0.4">
      <c r="A17" s="29"/>
      <c r="B17" s="28"/>
      <c r="C17" s="28"/>
      <c r="D17" s="7" t="s">
        <v>76</v>
      </c>
      <c r="E17" s="34">
        <v>8891</v>
      </c>
      <c r="F17" s="28"/>
    </row>
    <row r="18" spans="1:6" s="11" customFormat="1" x14ac:dyDescent="0.4">
      <c r="A18" s="29"/>
      <c r="B18" s="28"/>
      <c r="C18" s="28"/>
      <c r="D18" s="7" t="s">
        <v>78</v>
      </c>
      <c r="E18" s="34">
        <v>8891</v>
      </c>
      <c r="F18" s="28"/>
    </row>
    <row r="19" spans="1:6" s="11" customFormat="1" x14ac:dyDescent="0.4">
      <c r="A19" s="29"/>
      <c r="B19" s="28"/>
      <c r="C19" s="28"/>
      <c r="D19" s="7" t="s">
        <v>77</v>
      </c>
      <c r="E19" s="34">
        <v>8891</v>
      </c>
      <c r="F19" s="28"/>
    </row>
    <row r="20" spans="1:6" s="11" customFormat="1" x14ac:dyDescent="0.4">
      <c r="A20" s="29"/>
      <c r="B20" s="28"/>
      <c r="C20" s="28"/>
      <c r="D20" s="7" t="s">
        <v>79</v>
      </c>
      <c r="E20" s="34">
        <v>8891</v>
      </c>
      <c r="F20" s="28"/>
    </row>
    <row r="21" spans="1:6" s="11" customFormat="1" x14ac:dyDescent="0.4">
      <c r="A21" s="29"/>
      <c r="B21" s="28"/>
      <c r="C21" s="28"/>
      <c r="D21" s="7" t="s">
        <v>80</v>
      </c>
      <c r="E21" s="34">
        <v>8891</v>
      </c>
      <c r="F21" s="28"/>
    </row>
    <row r="22" spans="1:6" s="11" customFormat="1" x14ac:dyDescent="0.4">
      <c r="A22" s="29"/>
      <c r="B22" s="28"/>
      <c r="C22" s="28"/>
      <c r="D22" s="7" t="s">
        <v>81</v>
      </c>
      <c r="E22" s="34">
        <v>8891</v>
      </c>
      <c r="F22" s="28"/>
    </row>
    <row r="23" spans="1:6" s="11" customFormat="1" x14ac:dyDescent="0.4">
      <c r="A23" s="29"/>
      <c r="B23" s="28"/>
      <c r="C23" s="28"/>
      <c r="D23" s="7" t="s">
        <v>82</v>
      </c>
      <c r="E23" s="34">
        <v>8891</v>
      </c>
      <c r="F23" s="28"/>
    </row>
    <row r="24" spans="1:6" s="11" customFormat="1" x14ac:dyDescent="0.4">
      <c r="A24" s="29"/>
      <c r="B24" s="28"/>
      <c r="C24" s="28"/>
      <c r="D24" s="7" t="s">
        <v>102</v>
      </c>
      <c r="E24" s="34">
        <v>8891</v>
      </c>
      <c r="F24" s="28"/>
    </row>
    <row r="25" spans="1:6" s="11" customFormat="1" x14ac:dyDescent="0.4">
      <c r="A25" s="29"/>
      <c r="B25" s="28"/>
      <c r="C25" s="28"/>
      <c r="D25" s="7" t="s">
        <v>103</v>
      </c>
      <c r="E25" s="34">
        <v>8891</v>
      </c>
      <c r="F25" s="28"/>
    </row>
    <row r="26" spans="1:6" s="11" customFormat="1" x14ac:dyDescent="0.4">
      <c r="A26" s="29"/>
      <c r="B26" s="28"/>
      <c r="C26" s="28"/>
      <c r="D26" s="7" t="s">
        <v>104</v>
      </c>
      <c r="E26" s="34">
        <v>8891</v>
      </c>
      <c r="F26" s="28"/>
    </row>
    <row r="27" spans="1:6" s="11" customFormat="1" x14ac:dyDescent="0.4">
      <c r="A27" s="29"/>
      <c r="B27" s="28"/>
      <c r="C27" s="28"/>
      <c r="D27" s="7" t="s">
        <v>105</v>
      </c>
      <c r="E27" s="34">
        <v>8891</v>
      </c>
      <c r="F27" s="28"/>
    </row>
    <row r="28" spans="1:6" s="11" customFormat="1" x14ac:dyDescent="0.4">
      <c r="A28" s="29"/>
      <c r="B28" s="28"/>
      <c r="C28" s="28"/>
      <c r="D28" s="7" t="s">
        <v>109</v>
      </c>
      <c r="E28" s="34">
        <v>8891</v>
      </c>
      <c r="F28" s="28"/>
    </row>
    <row r="29" spans="1:6" s="11" customFormat="1" x14ac:dyDescent="0.4">
      <c r="A29" s="29"/>
      <c r="B29" s="28"/>
      <c r="C29" s="28"/>
      <c r="D29" s="7" t="s">
        <v>112</v>
      </c>
      <c r="E29" s="34">
        <v>8891</v>
      </c>
      <c r="F29" s="28"/>
    </row>
    <row r="30" spans="1:6" s="11" customFormat="1" x14ac:dyDescent="0.4">
      <c r="A30" s="29"/>
      <c r="B30" s="28"/>
      <c r="C30" s="28"/>
      <c r="D30" s="7" t="s">
        <v>113</v>
      </c>
      <c r="E30" s="34">
        <v>8891</v>
      </c>
      <c r="F30" s="28"/>
    </row>
    <row r="31" spans="1:6" s="11" customFormat="1" x14ac:dyDescent="0.4">
      <c r="A31" s="29"/>
      <c r="B31" s="28"/>
      <c r="C31" s="28"/>
      <c r="D31" s="7"/>
      <c r="E31" s="34"/>
      <c r="F31" s="28"/>
    </row>
    <row r="32" spans="1:6" s="11" customFormat="1" x14ac:dyDescent="0.4">
      <c r="A32" s="66"/>
      <c r="D32" s="67"/>
      <c r="E32" s="21"/>
    </row>
    <row r="33" spans="1:6" s="11" customFormat="1" x14ac:dyDescent="0.4">
      <c r="A33" s="30"/>
    </row>
    <row r="34" spans="1:6" s="5" customFormat="1" x14ac:dyDescent="0.4">
      <c r="A34" s="25"/>
      <c r="B34" s="31"/>
      <c r="C34" s="2">
        <f>C6+C7+C9+C10+C11</f>
        <v>1598128.5899999999</v>
      </c>
      <c r="D34" s="2"/>
      <c r="E34" s="40">
        <f>SUM(E9:E31)</f>
        <v>344497.58999999997</v>
      </c>
      <c r="F34" s="2">
        <f>SUM(C34-E34)</f>
        <v>1253631</v>
      </c>
    </row>
    <row r="35" spans="1:6" s="11" customFormat="1" x14ac:dyDescent="0.4">
      <c r="A35" s="13"/>
      <c r="B35" s="32"/>
      <c r="C35" s="32"/>
      <c r="D35" s="8"/>
      <c r="E35" s="8"/>
      <c r="F35" s="8"/>
    </row>
    <row r="36" spans="1:6" s="11" customFormat="1" ht="24" customHeight="1" x14ac:dyDescent="0.4">
      <c r="A36" s="33"/>
      <c r="B36" s="34"/>
      <c r="C36" s="34"/>
      <c r="D36" s="34"/>
      <c r="E36" s="34"/>
      <c r="F36" s="34"/>
    </row>
    <row r="39" spans="1:6" x14ac:dyDescent="0.4">
      <c r="A39" s="35" t="s">
        <v>25</v>
      </c>
    </row>
    <row r="47" spans="1:6" x14ac:dyDescent="0.4">
      <c r="C47" s="57"/>
    </row>
  </sheetData>
  <phoneticPr fontId="11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C90FC-2C6F-4612-8624-2A2FC9A1DAF9}">
  <dimension ref="A3:I40"/>
  <sheetViews>
    <sheetView view="pageBreakPreview" zoomScale="85" zoomScaleNormal="100" zoomScaleSheetLayoutView="85" workbookViewId="0">
      <selection activeCell="F25" sqref="F25"/>
    </sheetView>
  </sheetViews>
  <sheetFormatPr defaultRowHeight="14.6" x14ac:dyDescent="0.4"/>
  <cols>
    <col min="1" max="1" width="38.53515625" style="35" customWidth="1"/>
    <col min="2" max="2" width="34.23046875" customWidth="1"/>
    <col min="3" max="3" width="30.84375" customWidth="1"/>
    <col min="4" max="4" width="33.61328125" customWidth="1"/>
    <col min="5" max="6" width="30.84375" customWidth="1"/>
    <col min="7" max="7" width="11.69140625" bestFit="1" customWidth="1"/>
  </cols>
  <sheetData>
    <row r="3" spans="1:9" s="5" customFormat="1" x14ac:dyDescent="0.4">
      <c r="A3" s="1" t="s">
        <v>0</v>
      </c>
      <c r="B3" s="2" t="s">
        <v>1</v>
      </c>
      <c r="C3" s="2" t="s">
        <v>2</v>
      </c>
      <c r="D3" s="2" t="s">
        <v>27</v>
      </c>
      <c r="E3" s="3" t="s">
        <v>27</v>
      </c>
      <c r="F3" s="2" t="s">
        <v>27</v>
      </c>
      <c r="G3" s="4"/>
      <c r="H3" s="4"/>
    </row>
    <row r="4" spans="1:9" s="11" customFormat="1" x14ac:dyDescent="0.4">
      <c r="A4" s="6" t="s">
        <v>4</v>
      </c>
      <c r="B4" s="7" t="s">
        <v>5</v>
      </c>
      <c r="C4" s="8">
        <v>12041500</v>
      </c>
      <c r="D4" s="9" t="s">
        <v>27</v>
      </c>
      <c r="E4" s="9" t="s">
        <v>27</v>
      </c>
      <c r="F4" s="9"/>
      <c r="G4" s="10"/>
      <c r="H4" s="10"/>
      <c r="I4" s="10"/>
    </row>
    <row r="5" spans="1:9" s="11" customFormat="1" x14ac:dyDescent="0.4">
      <c r="A5" s="6" t="s">
        <v>7</v>
      </c>
      <c r="B5" s="7" t="s">
        <v>8</v>
      </c>
      <c r="C5" s="8">
        <v>15641500</v>
      </c>
      <c r="D5" s="9" t="s">
        <v>27</v>
      </c>
      <c r="E5" s="12" t="s">
        <v>27</v>
      </c>
      <c r="F5" s="9"/>
      <c r="G5" s="10"/>
      <c r="H5" s="10"/>
      <c r="I5" s="10"/>
    </row>
    <row r="6" spans="1:9" s="19" customFormat="1" ht="31.5" customHeight="1" x14ac:dyDescent="0.4">
      <c r="A6" s="14" t="s">
        <v>17</v>
      </c>
      <c r="B6" s="15" t="s">
        <v>28</v>
      </c>
      <c r="C6" s="16">
        <f>SUM(C7:C13)</f>
        <v>15641500</v>
      </c>
      <c r="D6" s="2" t="s">
        <v>35</v>
      </c>
      <c r="E6" s="3" t="s">
        <v>38</v>
      </c>
      <c r="F6" s="17" t="s">
        <v>39</v>
      </c>
      <c r="G6" s="18"/>
      <c r="H6" s="18"/>
    </row>
    <row r="7" spans="1:9" s="11" customFormat="1" x14ac:dyDescent="0.4">
      <c r="A7" s="13" t="s">
        <v>9</v>
      </c>
      <c r="B7" s="20" t="s">
        <v>10</v>
      </c>
      <c r="C7" s="8">
        <v>1932450.87</v>
      </c>
      <c r="D7" s="20"/>
      <c r="E7" s="8"/>
      <c r="F7" s="8"/>
      <c r="G7" s="21"/>
      <c r="H7" s="21"/>
    </row>
    <row r="8" spans="1:9" s="11" customFormat="1" x14ac:dyDescent="0.4">
      <c r="A8" s="13" t="s">
        <v>11</v>
      </c>
      <c r="B8" s="20" t="s">
        <v>18</v>
      </c>
      <c r="C8" s="8">
        <f>1714975.13-1591475.13</f>
        <v>123500</v>
      </c>
      <c r="D8" s="20"/>
      <c r="E8" s="8"/>
      <c r="F8" s="8"/>
      <c r="G8" s="21"/>
      <c r="H8" s="21"/>
    </row>
    <row r="9" spans="1:9" s="11" customFormat="1" x14ac:dyDescent="0.4">
      <c r="A9" s="13" t="s">
        <v>12</v>
      </c>
      <c r="B9" s="20" t="s">
        <v>19</v>
      </c>
      <c r="C9" s="8">
        <v>3455941.11</v>
      </c>
      <c r="D9" s="20"/>
      <c r="E9" s="8"/>
      <c r="F9" s="8"/>
      <c r="G9" s="21"/>
      <c r="H9" s="21"/>
    </row>
    <row r="10" spans="1:9" s="11" customFormat="1" x14ac:dyDescent="0.4">
      <c r="A10" s="13" t="s">
        <v>13</v>
      </c>
      <c r="B10" s="20" t="s">
        <v>20</v>
      </c>
      <c r="C10" s="8">
        <v>4056137.77</v>
      </c>
      <c r="D10" s="20"/>
      <c r="E10" s="8"/>
      <c r="F10" s="8"/>
      <c r="G10" s="21"/>
      <c r="H10" s="21"/>
    </row>
    <row r="11" spans="1:9" s="11" customFormat="1" x14ac:dyDescent="0.4">
      <c r="A11" s="13" t="s">
        <v>14</v>
      </c>
      <c r="B11" s="22" t="s">
        <v>21</v>
      </c>
      <c r="C11" s="8">
        <v>2504635.52</v>
      </c>
      <c r="D11" s="22"/>
      <c r="E11" s="8"/>
      <c r="F11" s="8"/>
      <c r="G11" s="21"/>
      <c r="H11" s="21"/>
    </row>
    <row r="12" spans="1:9" s="11" customFormat="1" x14ac:dyDescent="0.4">
      <c r="A12" s="13" t="s">
        <v>15</v>
      </c>
      <c r="B12" s="22" t="s">
        <v>22</v>
      </c>
      <c r="C12" s="8">
        <v>693064.14</v>
      </c>
      <c r="D12" s="22"/>
      <c r="E12" s="8"/>
      <c r="F12" s="8"/>
      <c r="G12" s="21"/>
      <c r="H12" s="21"/>
    </row>
    <row r="13" spans="1:9" s="11" customFormat="1" x14ac:dyDescent="0.4">
      <c r="A13" s="13" t="s">
        <v>16</v>
      </c>
      <c r="B13" s="7" t="s">
        <v>41</v>
      </c>
      <c r="C13" s="8">
        <v>2875770.59</v>
      </c>
      <c r="D13" s="7" t="s">
        <v>73</v>
      </c>
      <c r="E13" s="8">
        <v>998218</v>
      </c>
      <c r="F13" s="8"/>
      <c r="G13" s="21"/>
      <c r="H13" s="21"/>
    </row>
    <row r="14" spans="1:9" s="11" customFormat="1" x14ac:dyDescent="0.4">
      <c r="A14" s="13"/>
      <c r="B14" s="7"/>
      <c r="C14" s="8"/>
      <c r="D14" s="7" t="s">
        <v>72</v>
      </c>
      <c r="E14" s="8">
        <v>92679</v>
      </c>
      <c r="F14" s="8"/>
      <c r="G14" s="21"/>
      <c r="H14" s="21"/>
    </row>
    <row r="15" spans="1:9" s="11" customFormat="1" x14ac:dyDescent="0.4">
      <c r="A15" s="13"/>
      <c r="B15" s="7"/>
      <c r="C15" s="8"/>
      <c r="D15" s="7" t="s">
        <v>74</v>
      </c>
      <c r="E15" s="8">
        <v>92679</v>
      </c>
      <c r="F15" s="8"/>
      <c r="G15" s="21"/>
      <c r="H15" s="21"/>
    </row>
    <row r="16" spans="1:9" s="11" customFormat="1" x14ac:dyDescent="0.4">
      <c r="A16" s="13"/>
      <c r="B16" s="7"/>
      <c r="C16" s="8"/>
      <c r="D16" s="7" t="s">
        <v>75</v>
      </c>
      <c r="E16" s="8">
        <v>92679</v>
      </c>
      <c r="F16" s="8"/>
      <c r="G16" s="21"/>
      <c r="H16" s="21"/>
    </row>
    <row r="17" spans="1:8" s="11" customFormat="1" x14ac:dyDescent="0.4">
      <c r="A17" s="13"/>
      <c r="B17" s="7"/>
      <c r="C17" s="8"/>
      <c r="D17" s="7" t="s">
        <v>76</v>
      </c>
      <c r="E17" s="8">
        <v>92679</v>
      </c>
      <c r="F17" s="8"/>
      <c r="G17" s="21"/>
      <c r="H17" s="21"/>
    </row>
    <row r="18" spans="1:8" s="11" customFormat="1" x14ac:dyDescent="0.4">
      <c r="A18" s="13"/>
      <c r="B18" s="7"/>
      <c r="C18" s="8"/>
      <c r="D18" s="7" t="s">
        <v>78</v>
      </c>
      <c r="E18" s="8">
        <v>92679</v>
      </c>
      <c r="F18" s="8"/>
      <c r="G18" s="21"/>
      <c r="H18" s="21"/>
    </row>
    <row r="19" spans="1:8" s="11" customFormat="1" x14ac:dyDescent="0.4">
      <c r="A19" s="13"/>
      <c r="B19" s="7"/>
      <c r="C19" s="8"/>
      <c r="D19" s="7" t="s">
        <v>77</v>
      </c>
      <c r="E19" s="8">
        <v>92679</v>
      </c>
      <c r="F19" s="8"/>
      <c r="G19" s="21"/>
      <c r="H19" s="21"/>
    </row>
    <row r="20" spans="1:8" s="11" customFormat="1" ht="18.75" customHeight="1" x14ac:dyDescent="0.4">
      <c r="A20" s="29"/>
      <c r="B20" s="26"/>
      <c r="C20" s="27"/>
      <c r="D20" s="58">
        <v>45061</v>
      </c>
      <c r="E20" s="8">
        <v>92679</v>
      </c>
      <c r="F20" s="27"/>
    </row>
    <row r="21" spans="1:8" s="11" customFormat="1" ht="18.75" customHeight="1" x14ac:dyDescent="0.4">
      <c r="A21" s="29"/>
      <c r="B21" s="26"/>
      <c r="C21" s="27"/>
      <c r="D21" s="58">
        <v>45086</v>
      </c>
      <c r="E21" s="8">
        <v>92679</v>
      </c>
      <c r="F21" s="27"/>
    </row>
    <row r="22" spans="1:8" s="11" customFormat="1" ht="18.75" customHeight="1" x14ac:dyDescent="0.4">
      <c r="A22" s="29"/>
      <c r="B22" s="26"/>
      <c r="C22" s="27"/>
      <c r="D22" s="58">
        <v>45118</v>
      </c>
      <c r="E22" s="8">
        <v>92679</v>
      </c>
      <c r="F22" s="27"/>
    </row>
    <row r="23" spans="1:8" s="11" customFormat="1" ht="18.75" customHeight="1" x14ac:dyDescent="0.4">
      <c r="A23" s="29"/>
      <c r="B23" s="26"/>
      <c r="C23" s="27"/>
      <c r="D23" s="58">
        <v>45141</v>
      </c>
      <c r="E23" s="8">
        <v>92679</v>
      </c>
      <c r="F23" s="27"/>
    </row>
    <row r="24" spans="1:8" s="11" customFormat="1" ht="18.75" customHeight="1" x14ac:dyDescent="0.4">
      <c r="A24" s="29"/>
      <c r="B24" s="26"/>
      <c r="C24" s="27"/>
      <c r="D24" s="58">
        <v>45180</v>
      </c>
      <c r="E24" s="8">
        <v>92679</v>
      </c>
      <c r="F24" s="27"/>
    </row>
    <row r="25" spans="1:8" s="11" customFormat="1" ht="18.75" customHeight="1" x14ac:dyDescent="0.4">
      <c r="A25" s="29"/>
      <c r="B25" s="26"/>
      <c r="C25" s="27"/>
      <c r="D25" s="58">
        <v>45211</v>
      </c>
      <c r="E25" s="8">
        <v>92679</v>
      </c>
      <c r="F25" s="27"/>
    </row>
    <row r="26" spans="1:8" s="11" customFormat="1" ht="18.75" customHeight="1" x14ac:dyDescent="0.4">
      <c r="A26" s="29"/>
      <c r="B26" s="26"/>
      <c r="C26" s="27"/>
      <c r="D26" s="58">
        <v>45243</v>
      </c>
      <c r="E26" s="8">
        <v>92679</v>
      </c>
      <c r="F26" s="27"/>
    </row>
    <row r="27" spans="1:8" s="11" customFormat="1" x14ac:dyDescent="0.4">
      <c r="A27" s="29"/>
      <c r="B27" s="28"/>
      <c r="C27" s="28"/>
      <c r="D27" s="26">
        <v>45271</v>
      </c>
      <c r="E27" s="8">
        <v>92679</v>
      </c>
      <c r="F27" s="28"/>
    </row>
    <row r="28" spans="1:8" s="11" customFormat="1" x14ac:dyDescent="0.4">
      <c r="A28" s="29"/>
      <c r="B28" s="28"/>
      <c r="C28" s="28"/>
      <c r="D28" s="26">
        <v>45300</v>
      </c>
      <c r="E28" s="8">
        <v>92679</v>
      </c>
      <c r="F28" s="28"/>
    </row>
    <row r="29" spans="1:8" s="11" customFormat="1" x14ac:dyDescent="0.4">
      <c r="A29" s="29"/>
      <c r="B29" s="28"/>
      <c r="C29" s="28"/>
      <c r="D29" s="26">
        <v>45329</v>
      </c>
      <c r="E29" s="8">
        <v>92679</v>
      </c>
      <c r="F29" s="28"/>
    </row>
    <row r="30" spans="1:8" s="11" customFormat="1" x14ac:dyDescent="0.4">
      <c r="A30" s="29"/>
      <c r="B30" s="28"/>
      <c r="C30" s="28"/>
      <c r="D30" s="26">
        <v>45363</v>
      </c>
      <c r="E30" s="8">
        <v>92679</v>
      </c>
      <c r="F30" s="28"/>
    </row>
    <row r="31" spans="1:8" s="11" customFormat="1" x14ac:dyDescent="0.4">
      <c r="A31" s="29"/>
      <c r="B31" s="28"/>
      <c r="C31" s="28"/>
      <c r="D31" s="26"/>
      <c r="E31" s="8"/>
      <c r="F31" s="28"/>
    </row>
    <row r="32" spans="1:8" s="11" customFormat="1" x14ac:dyDescent="0.4">
      <c r="A32" s="29"/>
      <c r="B32" s="28"/>
      <c r="C32" s="28"/>
      <c r="D32" s="26"/>
      <c r="E32" s="8"/>
      <c r="F32" s="28"/>
    </row>
    <row r="33" spans="1:6" s="11" customFormat="1" x14ac:dyDescent="0.4">
      <c r="A33" s="29"/>
      <c r="B33" s="28"/>
      <c r="C33" s="28"/>
      <c r="D33" s="26"/>
      <c r="E33" s="8"/>
      <c r="F33" s="28"/>
    </row>
    <row r="34" spans="1:6" s="11" customFormat="1" x14ac:dyDescent="0.4">
      <c r="A34" s="30"/>
    </row>
    <row r="35" spans="1:6" s="5" customFormat="1" x14ac:dyDescent="0.4">
      <c r="A35" s="25"/>
      <c r="B35" s="31" t="s">
        <v>26</v>
      </c>
      <c r="C35" s="40">
        <f>SUM(C7:C20)</f>
        <v>15641500</v>
      </c>
      <c r="D35" s="2"/>
      <c r="E35" s="40">
        <f>SUM(E7:E30)</f>
        <v>2573761</v>
      </c>
      <c r="F35" s="40">
        <f>SUM(C35-E35)</f>
        <v>13067739</v>
      </c>
    </row>
    <row r="36" spans="1:6" s="11" customFormat="1" x14ac:dyDescent="0.4">
      <c r="A36" s="13"/>
      <c r="B36" s="32"/>
      <c r="C36" s="32"/>
      <c r="D36" s="8"/>
      <c r="E36" s="8"/>
      <c r="F36" s="8"/>
    </row>
    <row r="37" spans="1:6" s="11" customFormat="1" ht="24" customHeight="1" x14ac:dyDescent="0.4">
      <c r="A37" s="33"/>
      <c r="B37" s="34"/>
      <c r="C37" s="34"/>
      <c r="D37" s="34"/>
      <c r="E37" s="34"/>
      <c r="F37" s="34"/>
    </row>
    <row r="40" spans="1:6" x14ac:dyDescent="0.4">
      <c r="A40" s="35" t="s">
        <v>25</v>
      </c>
    </row>
  </sheetData>
  <pageMargins left="0.70866141732283472" right="0.70866141732283472" top="0.74803149606299213" bottom="0.74803149606299213" header="0.31496062992125984" footer="0.31496062992125984"/>
  <pageSetup paperSize="9" scale="56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EB274-F228-4B8A-9744-2BD568D79F88}">
  <dimension ref="A2:AA11"/>
  <sheetViews>
    <sheetView view="pageBreakPreview" zoomScale="60" zoomScaleNormal="100" workbookViewId="0">
      <selection activeCell="V11" sqref="V11"/>
    </sheetView>
  </sheetViews>
  <sheetFormatPr defaultRowHeight="14.6" x14ac:dyDescent="0.4"/>
  <cols>
    <col min="2" max="2" width="95.15234375" customWidth="1"/>
    <col min="3" max="37" width="17.4609375" customWidth="1"/>
  </cols>
  <sheetData>
    <row r="2" spans="1:27" s="11" customFormat="1" ht="51.55" customHeight="1" x14ac:dyDescent="0.4">
      <c r="A2" s="70" t="s">
        <v>99</v>
      </c>
      <c r="B2" s="71"/>
      <c r="C2" s="65"/>
      <c r="D2" s="65"/>
    </row>
    <row r="3" spans="1:27" s="44" customFormat="1" ht="51.55" customHeight="1" x14ac:dyDescent="0.4">
      <c r="A3" s="72" t="s">
        <v>98</v>
      </c>
      <c r="B3" s="64" t="s">
        <v>97</v>
      </c>
      <c r="C3" s="62" t="s">
        <v>96</v>
      </c>
      <c r="D3" s="62" t="s">
        <v>96</v>
      </c>
      <c r="E3" s="62" t="s">
        <v>93</v>
      </c>
      <c r="F3" s="62" t="s">
        <v>92</v>
      </c>
      <c r="G3" s="62" t="s">
        <v>91</v>
      </c>
      <c r="H3" s="62" t="s">
        <v>90</v>
      </c>
      <c r="I3" s="62" t="s">
        <v>89</v>
      </c>
      <c r="J3" s="61" t="s">
        <v>88</v>
      </c>
      <c r="K3" s="61" t="s">
        <v>87</v>
      </c>
      <c r="L3" s="61" t="s">
        <v>86</v>
      </c>
      <c r="M3" s="61" t="s">
        <v>85</v>
      </c>
      <c r="N3" s="61" t="s">
        <v>84</v>
      </c>
      <c r="O3" s="61" t="s">
        <v>101</v>
      </c>
      <c r="P3" s="61" t="s">
        <v>100</v>
      </c>
      <c r="Q3" s="61" t="s">
        <v>107</v>
      </c>
      <c r="R3" s="61" t="s">
        <v>106</v>
      </c>
      <c r="S3" s="61" t="s">
        <v>108</v>
      </c>
      <c r="T3" s="61" t="s">
        <v>110</v>
      </c>
      <c r="U3" s="61" t="s">
        <v>111</v>
      </c>
      <c r="V3" s="62" t="s">
        <v>114</v>
      </c>
      <c r="W3" s="62" t="s">
        <v>115</v>
      </c>
    </row>
    <row r="4" spans="1:27" s="44" customFormat="1" ht="51.55" customHeight="1" x14ac:dyDescent="0.4">
      <c r="A4" s="72"/>
      <c r="B4" s="61" t="s">
        <v>83</v>
      </c>
      <c r="C4" s="63">
        <v>44755</v>
      </c>
      <c r="D4" s="63">
        <v>44831</v>
      </c>
      <c r="E4" s="63">
        <v>44852</v>
      </c>
      <c r="F4" s="63">
        <v>44888</v>
      </c>
      <c r="G4" s="63">
        <v>44907</v>
      </c>
      <c r="H4" s="63">
        <v>44952</v>
      </c>
      <c r="I4" s="63">
        <v>44973</v>
      </c>
      <c r="J4" s="63">
        <v>44991</v>
      </c>
      <c r="K4" s="63">
        <v>45022</v>
      </c>
      <c r="L4" s="63">
        <v>45061</v>
      </c>
      <c r="M4" s="63">
        <v>45086</v>
      </c>
      <c r="N4" s="63">
        <v>45118</v>
      </c>
      <c r="O4" s="63">
        <v>45141</v>
      </c>
      <c r="P4" s="63">
        <v>45180</v>
      </c>
      <c r="Q4" s="63">
        <v>45211</v>
      </c>
      <c r="R4" s="63">
        <v>45243</v>
      </c>
      <c r="S4" s="63">
        <v>45271</v>
      </c>
      <c r="T4" s="63">
        <v>45300</v>
      </c>
      <c r="U4" s="63">
        <v>45329</v>
      </c>
      <c r="V4" s="63">
        <v>45363</v>
      </c>
      <c r="W4" s="63">
        <v>45392</v>
      </c>
    </row>
    <row r="5" spans="1:27" s="44" customFormat="1" ht="51.55" customHeight="1" x14ac:dyDescent="0.4">
      <c r="A5" s="72"/>
      <c r="B5" s="61" t="s">
        <v>38</v>
      </c>
      <c r="C5" s="60">
        <v>166677.59</v>
      </c>
      <c r="D5" s="60">
        <v>17782</v>
      </c>
      <c r="E5" s="60">
        <v>8891</v>
      </c>
      <c r="F5" s="60">
        <v>8891</v>
      </c>
      <c r="G5" s="60">
        <v>8891</v>
      </c>
      <c r="H5" s="60">
        <v>8891</v>
      </c>
      <c r="I5" s="60">
        <v>8891</v>
      </c>
      <c r="J5" s="60">
        <v>8891</v>
      </c>
      <c r="K5" s="60">
        <v>8891</v>
      </c>
      <c r="L5" s="60">
        <v>8891</v>
      </c>
      <c r="M5" s="60">
        <v>8891</v>
      </c>
      <c r="N5" s="60">
        <v>8891</v>
      </c>
      <c r="O5" s="60">
        <v>8891</v>
      </c>
      <c r="P5" s="60">
        <v>8891</v>
      </c>
      <c r="Q5" s="60">
        <v>8891</v>
      </c>
      <c r="R5" s="60">
        <v>8891</v>
      </c>
      <c r="S5" s="60">
        <v>8891</v>
      </c>
      <c r="T5" s="60">
        <v>8891</v>
      </c>
      <c r="U5" s="60">
        <v>8891</v>
      </c>
      <c r="V5" s="60">
        <v>8891</v>
      </c>
      <c r="W5" s="60">
        <v>8891</v>
      </c>
      <c r="X5" s="59"/>
    </row>
    <row r="6" spans="1:27" s="44" customFormat="1" ht="51.55" customHeight="1" x14ac:dyDescent="0.4">
      <c r="A6" s="72" t="s">
        <v>95</v>
      </c>
      <c r="B6" s="64" t="s">
        <v>94</v>
      </c>
      <c r="C6" s="62"/>
      <c r="D6" s="62"/>
      <c r="E6" s="62" t="s">
        <v>93</v>
      </c>
      <c r="F6" s="62" t="s">
        <v>92</v>
      </c>
      <c r="G6" s="62" t="s">
        <v>91</v>
      </c>
      <c r="H6" s="62" t="s">
        <v>90</v>
      </c>
      <c r="I6" s="62" t="s">
        <v>89</v>
      </c>
      <c r="J6" s="61" t="s">
        <v>88</v>
      </c>
      <c r="K6" s="61" t="s">
        <v>87</v>
      </c>
      <c r="L6" s="61" t="s">
        <v>86</v>
      </c>
      <c r="M6" s="61" t="s">
        <v>85</v>
      </c>
      <c r="N6" s="61" t="s">
        <v>84</v>
      </c>
      <c r="O6" s="61" t="s">
        <v>101</v>
      </c>
      <c r="P6" s="61" t="s">
        <v>101</v>
      </c>
      <c r="Q6" s="61" t="s">
        <v>107</v>
      </c>
      <c r="R6" s="61" t="s">
        <v>106</v>
      </c>
      <c r="S6" s="61" t="s">
        <v>108</v>
      </c>
      <c r="T6" s="61" t="s">
        <v>110</v>
      </c>
      <c r="U6" s="61" t="s">
        <v>111</v>
      </c>
      <c r="V6" s="62" t="s">
        <v>114</v>
      </c>
      <c r="W6" s="62" t="s">
        <v>115</v>
      </c>
    </row>
    <row r="7" spans="1:27" s="44" customFormat="1" ht="51.55" customHeight="1" x14ac:dyDescent="0.4">
      <c r="A7" s="72"/>
      <c r="B7" s="61" t="s">
        <v>83</v>
      </c>
      <c r="C7" s="63"/>
      <c r="D7" s="61"/>
      <c r="E7" s="63">
        <v>44852</v>
      </c>
      <c r="F7" s="63">
        <v>44888</v>
      </c>
      <c r="G7" s="63">
        <v>44907</v>
      </c>
      <c r="H7" s="63">
        <v>44952</v>
      </c>
      <c r="I7" s="63">
        <v>44973</v>
      </c>
      <c r="J7" s="63">
        <v>44991</v>
      </c>
      <c r="K7" s="63">
        <v>45022</v>
      </c>
      <c r="L7" s="63">
        <v>45061</v>
      </c>
      <c r="M7" s="63">
        <v>45086</v>
      </c>
      <c r="N7" s="63">
        <v>45118</v>
      </c>
      <c r="O7" s="63">
        <v>45141</v>
      </c>
      <c r="P7" s="63">
        <v>45180</v>
      </c>
      <c r="Q7" s="63">
        <v>45211</v>
      </c>
      <c r="R7" s="63">
        <v>45243</v>
      </c>
      <c r="S7" s="63">
        <v>45271</v>
      </c>
      <c r="T7" s="63">
        <v>45300</v>
      </c>
      <c r="U7" s="63">
        <v>45329</v>
      </c>
      <c r="V7" s="63">
        <v>45363</v>
      </c>
      <c r="W7" s="63">
        <v>45392</v>
      </c>
    </row>
    <row r="8" spans="1:27" s="35" customFormat="1" ht="51.55" customHeight="1" x14ac:dyDescent="0.4">
      <c r="A8" s="72"/>
      <c r="B8" s="61" t="s">
        <v>38</v>
      </c>
      <c r="C8" s="60"/>
      <c r="D8" s="60"/>
      <c r="E8" s="60">
        <v>998218</v>
      </c>
      <c r="F8" s="60">
        <v>92679</v>
      </c>
      <c r="G8" s="60">
        <v>92679</v>
      </c>
      <c r="H8" s="60">
        <v>92679</v>
      </c>
      <c r="I8" s="60">
        <v>92679</v>
      </c>
      <c r="J8" s="60">
        <v>92679</v>
      </c>
      <c r="K8" s="60">
        <v>92679</v>
      </c>
      <c r="L8" s="60">
        <v>92679</v>
      </c>
      <c r="M8" s="60">
        <v>92679</v>
      </c>
      <c r="N8" s="60">
        <v>92679</v>
      </c>
      <c r="O8" s="60">
        <v>92679</v>
      </c>
      <c r="P8" s="60">
        <v>92679</v>
      </c>
      <c r="Q8" s="60">
        <v>92679</v>
      </c>
      <c r="R8" s="60">
        <v>92679</v>
      </c>
      <c r="S8" s="60">
        <v>92679</v>
      </c>
      <c r="T8" s="60">
        <v>92679</v>
      </c>
      <c r="U8" s="60">
        <v>92679</v>
      </c>
      <c r="V8" s="60">
        <v>92679</v>
      </c>
      <c r="W8" s="60">
        <v>92679</v>
      </c>
      <c r="X8" s="44"/>
      <c r="Y8" s="44"/>
      <c r="Z8" s="44"/>
      <c r="AA8" s="44"/>
    </row>
    <row r="9" spans="1:27" s="35" customFormat="1" x14ac:dyDescent="0.4"/>
    <row r="10" spans="1:27" s="35" customFormat="1" x14ac:dyDescent="0.4"/>
    <row r="11" spans="1:27" x14ac:dyDescent="0.4">
      <c r="H11" s="57"/>
      <c r="I11" s="57"/>
    </row>
  </sheetData>
  <mergeCells count="3">
    <mergeCell ref="A2:B2"/>
    <mergeCell ref="A3:A5"/>
    <mergeCell ref="A6:A8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2</vt:i4>
      </vt:variant>
    </vt:vector>
  </HeadingPairs>
  <TitlesOfParts>
    <vt:vector size="7" baseType="lpstr">
      <vt:lpstr>kredyt (2)</vt:lpstr>
      <vt:lpstr>kredyt</vt:lpstr>
      <vt:lpstr>fotowotaika</vt:lpstr>
      <vt:lpstr>kwatera</vt:lpstr>
      <vt:lpstr>Arkusz1</vt:lpstr>
      <vt:lpstr>Arkusz1!Obszar_wydruku</vt:lpstr>
      <vt:lpstr>fotowotaika!Obszar_wydruku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Pająk</dc:creator>
  <cp:lastModifiedBy>Monika Pająk</cp:lastModifiedBy>
  <cp:lastPrinted>2024-03-13T11:00:22Z</cp:lastPrinted>
  <dcterms:created xsi:type="dcterms:W3CDTF">2022-08-23T07:13:42Z</dcterms:created>
  <dcterms:modified xsi:type="dcterms:W3CDTF">2024-04-11T07:38:07Z</dcterms:modified>
</cp:coreProperties>
</file>